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Sheet1" sheetId="1" r:id="rId1"/>
    <sheet name="SHEET 1" sheetId="2" r:id="rId2"/>
  </sheets>
  <definedNames>
    <definedName name="_xlnm._FilterDatabase" localSheetId="1" hidden="1">'SHEET 1'!$A$2:$BT$3</definedName>
  </definedNames>
  <calcPr fullCalcOnLoad="1"/>
</workbook>
</file>

<file path=xl/sharedStrings.xml><?xml version="1.0" encoding="utf-8"?>
<sst xmlns="http://schemas.openxmlformats.org/spreadsheetml/2006/main" count="276" uniqueCount="135">
  <si>
    <t>TT</t>
  </si>
  <si>
    <t>Mã SV</t>
  </si>
  <si>
    <t>Lớp</t>
  </si>
  <si>
    <t>Họ đệm</t>
  </si>
  <si>
    <t>Tên</t>
  </si>
  <si>
    <t>Ghi chú</t>
  </si>
  <si>
    <t>TB ĐIỀU KIỆN</t>
  </si>
  <si>
    <t>Cường</t>
  </si>
  <si>
    <t>Huy</t>
  </si>
  <si>
    <t>Nguyễn Mạnh</t>
  </si>
  <si>
    <t>Nguyễn Văn</t>
  </si>
  <si>
    <t>Đạt</t>
  </si>
  <si>
    <t>Đức</t>
  </si>
  <si>
    <t>Toàn</t>
  </si>
  <si>
    <t>CX12LT1</t>
  </si>
  <si>
    <t>CX12LT2</t>
  </si>
  <si>
    <t>CX12LT3</t>
  </si>
  <si>
    <t>CX12LT4</t>
  </si>
  <si>
    <t>Hoàng Văn</t>
  </si>
  <si>
    <t>Chiến</t>
  </si>
  <si>
    <t>XDLT1.4</t>
  </si>
  <si>
    <t>THI HÓA ĐC-L1</t>
  </si>
  <si>
    <t>THI HÓA ĐC-L2</t>
  </si>
  <si>
    <t>TB HÓA ĐC-L1</t>
  </si>
  <si>
    <t>HÓA ĐC (30T)</t>
  </si>
  <si>
    <t>HÓA ĐC (2ĐVHT)</t>
  </si>
  <si>
    <t>Dương Thanh</t>
  </si>
  <si>
    <t>Hà</t>
  </si>
  <si>
    <t>CV7.2</t>
  </si>
  <si>
    <t>Phú</t>
  </si>
  <si>
    <t>CV9</t>
  </si>
  <si>
    <t>12CX120107</t>
  </si>
  <si>
    <t>12CX120112</t>
  </si>
  <si>
    <t xml:space="preserve">Phạm Bá </t>
  </si>
  <si>
    <t>Đại</t>
  </si>
  <si>
    <t>12CX120113</t>
  </si>
  <si>
    <t xml:space="preserve">Trần Đức </t>
  </si>
  <si>
    <t>12CX120266</t>
  </si>
  <si>
    <t>Nguyễn Công</t>
  </si>
  <si>
    <t>Minh</t>
  </si>
  <si>
    <t>12CX120319</t>
  </si>
  <si>
    <t>Phạm Văn</t>
  </si>
  <si>
    <t>Hưởng</t>
  </si>
  <si>
    <t>12CX120320</t>
  </si>
  <si>
    <t>Chu Lý</t>
  </si>
  <si>
    <t>12CX120326</t>
  </si>
  <si>
    <t>Dương Quốc</t>
  </si>
  <si>
    <t>Lâm</t>
  </si>
  <si>
    <t>12CX120332</t>
  </si>
  <si>
    <t>Trịnh Văn</t>
  </si>
  <si>
    <t>Lương</t>
  </si>
  <si>
    <t>12CX120411</t>
  </si>
  <si>
    <t>Phạm Tất</t>
  </si>
  <si>
    <t>12CX120422</t>
  </si>
  <si>
    <t>Tạ Quốc</t>
  </si>
  <si>
    <t>Hoàng</t>
  </si>
  <si>
    <t>12CX120424</t>
  </si>
  <si>
    <t>Nông Thị</t>
  </si>
  <si>
    <t>Huệ</t>
  </si>
  <si>
    <t>12CX120425</t>
  </si>
  <si>
    <t>Vũ Văn</t>
  </si>
  <si>
    <t>Hùng</t>
  </si>
  <si>
    <t>12CX120429</t>
  </si>
  <si>
    <t>Nguyễn Quốc</t>
  </si>
  <si>
    <t>12CX120443</t>
  </si>
  <si>
    <t>Quân</t>
  </si>
  <si>
    <t>12CX120456</t>
  </si>
  <si>
    <t>Trần Ngọc</t>
  </si>
  <si>
    <t>1101141516</t>
  </si>
  <si>
    <t>Hiển</t>
  </si>
  <si>
    <t>CX14.15</t>
  </si>
  <si>
    <t>Thuận</t>
  </si>
  <si>
    <t>HT7.1</t>
  </si>
  <si>
    <t>Đông</t>
  </si>
  <si>
    <t>HT7.2</t>
  </si>
  <si>
    <t xml:space="preserve">Nguyễn Văn </t>
  </si>
  <si>
    <t>Linh</t>
  </si>
  <si>
    <t>XDLT1.2</t>
  </si>
  <si>
    <t>Nguyễn Đình</t>
  </si>
  <si>
    <t xml:space="preserve">Cao Văn </t>
  </si>
  <si>
    <t>Nam</t>
  </si>
  <si>
    <t>11KX130105</t>
  </si>
  <si>
    <t>Nguyễn Thị Ngọc</t>
  </si>
  <si>
    <t>Ánh</t>
  </si>
  <si>
    <t>CKX13.1</t>
  </si>
  <si>
    <t>Lại Thị</t>
  </si>
  <si>
    <t>Phương</t>
  </si>
  <si>
    <t>11CX150101</t>
  </si>
  <si>
    <t>Trần Xuân</t>
  </si>
  <si>
    <t>Anh</t>
  </si>
  <si>
    <t>CX15.1</t>
  </si>
  <si>
    <t>11CX150102</t>
  </si>
  <si>
    <t>Phạm Tuấn</t>
  </si>
  <si>
    <t>Cảnh</t>
  </si>
  <si>
    <t>11CX150106</t>
  </si>
  <si>
    <t>Nguyễn Hữu</t>
  </si>
  <si>
    <t>11CX150118</t>
  </si>
  <si>
    <t>11CX150132</t>
  </si>
  <si>
    <t>Cao Khắc</t>
  </si>
  <si>
    <t>Quyết</t>
  </si>
  <si>
    <t>Mạnh</t>
  </si>
  <si>
    <t>CX15.11</t>
  </si>
  <si>
    <t>11CX150208</t>
  </si>
  <si>
    <t>CX15.2</t>
  </si>
  <si>
    <t>11CX150218</t>
  </si>
  <si>
    <t>Lưu Quý</t>
  </si>
  <si>
    <t>Đôn</t>
  </si>
  <si>
    <t>11CX150233</t>
  </si>
  <si>
    <t>Đỗ Ngọc</t>
  </si>
  <si>
    <t>11CX150243</t>
  </si>
  <si>
    <t>Nguyễn Trung</t>
  </si>
  <si>
    <t>11CX150250</t>
  </si>
  <si>
    <t>Lê Trung</t>
  </si>
  <si>
    <t>Tín</t>
  </si>
  <si>
    <t>11CX150252</t>
  </si>
  <si>
    <t>Ninh Văn</t>
  </si>
  <si>
    <t>Triệu</t>
  </si>
  <si>
    <t>11CX150314</t>
  </si>
  <si>
    <t>Ngô Thế</t>
  </si>
  <si>
    <t>CX15.3</t>
  </si>
  <si>
    <t>11CX150315</t>
  </si>
  <si>
    <t>Nguyễn Thành</t>
  </si>
  <si>
    <t>11CX150309</t>
  </si>
  <si>
    <t>Lê Văn</t>
  </si>
  <si>
    <t>Dũng</t>
  </si>
  <si>
    <t>11CX150338</t>
  </si>
  <si>
    <t>11CX150427</t>
  </si>
  <si>
    <t>Nguyễn Khắc</t>
  </si>
  <si>
    <t>Khánh</t>
  </si>
  <si>
    <t>CX15.4</t>
  </si>
  <si>
    <t>11CX150558</t>
  </si>
  <si>
    <t>Vũ</t>
  </si>
  <si>
    <t>CX15.5</t>
  </si>
  <si>
    <t>11CX151160</t>
  </si>
  <si>
    <t>Ngày thi lần 1: 06.05.2015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</si>
</sst>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\ &quot;$&quot;;\-#,##0\ &quot;$&quot;"/>
    <numFmt numFmtId="170" formatCode="0.0_)"/>
    <numFmt numFmtId="171" formatCode="_-* #,##0_-;\-* #,##0_-;_-* &quot;-&quot;_-;_-@_-"/>
    <numFmt numFmtId="172" formatCode="_-* #,##0.00_-;\-* #,##0.00_-;_-* &quot;-&quot;??_-;_-@_-"/>
    <numFmt numFmtId="173" formatCode="#,##0\ &quot;DM&quot;;\-#,##0\ &quot;DM&quot;"/>
    <numFmt numFmtId="174" formatCode="0.000%"/>
    <numFmt numFmtId="175" formatCode="&quot;￥&quot;#,##0;&quot;￥&quot;\-#,##0"/>
    <numFmt numFmtId="176" formatCode="00.000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#,##0&quot;$&quot;_);[Red]\(#,##0&quot;$&quot;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[$-409]dddd\,\ mmmm\ dd\,\ yyyy"/>
    <numFmt numFmtId="183" formatCode="#,###"/>
    <numFmt numFmtId="184" formatCode=";;;"/>
    <numFmt numFmtId="185" formatCode="d"/>
    <numFmt numFmtId="186" formatCode="mm"/>
    <numFmt numFmtId="187" formatCode="dd"/>
    <numFmt numFmtId="188" formatCode="yyyy"/>
    <numFmt numFmtId="189" formatCode="#,##0.000"/>
    <numFmt numFmtId="190" formatCode="#,##0.0000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\ \ \+\ @"/>
    <numFmt numFmtId="198" formatCode="#,##0.000\ \ "/>
    <numFmt numFmtId="199" formatCode="&quot;£&quot;#,##0;[Red]\-&quot;£&quot;#,##0"/>
    <numFmt numFmtId="200" formatCode="\ \ \ \+\ @"/>
    <numFmt numFmtId="201" formatCode="\ \ \ \ \ \ \ \ @"/>
    <numFmt numFmtId="202" formatCode="000000"/>
    <numFmt numFmtId="203" formatCode="00000"/>
    <numFmt numFmtId="204" formatCode="_(* #,##0_);_(* \(#,##0\);_(* &quot;-&quot;???_);_(@_)"/>
    <numFmt numFmtId="205" formatCode="_(* #,##0.000_);_(* \(#,##0.000\);_(* &quot;-&quot;??_);_(@_)"/>
    <numFmt numFmtId="206" formatCode="#,##0.0000"/>
  </numFmts>
  <fonts count="17">
    <font>
      <sz val="10"/>
      <name val="Arial"/>
      <family val="0"/>
    </font>
    <font>
      <b/>
      <sz val="10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MS Sans Serif"/>
      <family val="0"/>
    </font>
    <font>
      <sz val="12"/>
      <name val="VNI-Times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i/>
      <sz val="13.5"/>
      <name val="Times New Roman"/>
      <family val="1"/>
    </font>
    <font>
      <i/>
      <sz val="13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textRotation="90"/>
    </xf>
    <xf numFmtId="0" fontId="8" fillId="0" borderId="3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/>
    </xf>
    <xf numFmtId="0" fontId="12" fillId="0" borderId="7" xfId="0" applyFont="1" applyFill="1" applyBorder="1" applyAlignment="1">
      <alignment horizontal="center" textRotation="90"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textRotation="90"/>
    </xf>
    <xf numFmtId="0" fontId="8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1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 horizontal="center"/>
    </xf>
    <xf numFmtId="49" fontId="15" fillId="0" borderId="14" xfId="0" applyNumberFormat="1" applyFont="1" applyBorder="1" applyAlignment="1">
      <alignment/>
    </xf>
    <xf numFmtId="49" fontId="10" fillId="0" borderId="8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textRotation="90"/>
    </xf>
    <xf numFmtId="49" fontId="10" fillId="0" borderId="14" xfId="0" applyNumberFormat="1" applyFont="1" applyBorder="1" applyAlignment="1">
      <alignment/>
    </xf>
    <xf numFmtId="0" fontId="8" fillId="0" borderId="17" xfId="0" applyFont="1" applyFill="1" applyBorder="1" applyAlignment="1">
      <alignment horizontal="left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17" sqref="B17"/>
    </sheetView>
  </sheetViews>
  <sheetFormatPr defaultColWidth="9.140625" defaultRowHeight="12.75"/>
  <cols>
    <col min="1" max="1" width="7.57421875" style="17" customWidth="1"/>
    <col min="2" max="2" width="16.00390625" style="17" customWidth="1"/>
    <col min="3" max="3" width="12.140625" style="17" customWidth="1"/>
    <col min="4" max="4" width="19.28125" style="17" customWidth="1"/>
    <col min="5" max="6" width="10.7109375" style="17" customWidth="1"/>
    <col min="7" max="12" width="5.7109375" style="17" customWidth="1"/>
    <col min="13" max="72" width="5.7109375" style="11" customWidth="1"/>
    <col min="73" max="16384" width="9.140625" style="11" customWidth="1"/>
  </cols>
  <sheetData>
    <row r="1" spans="1:12" ht="117.7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4" t="s">
        <v>5</v>
      </c>
      <c r="G1" s="7" t="s">
        <v>6</v>
      </c>
      <c r="H1" s="8" t="s">
        <v>21</v>
      </c>
      <c r="I1" s="8" t="s">
        <v>22</v>
      </c>
      <c r="J1" s="8" t="s">
        <v>23</v>
      </c>
      <c r="K1" s="9" t="s">
        <v>24</v>
      </c>
      <c r="L1" s="10" t="s">
        <v>25</v>
      </c>
    </row>
    <row r="2" spans="1:12" ht="18">
      <c r="A2" s="12">
        <v>1</v>
      </c>
      <c r="B2" s="35">
        <v>1103120442</v>
      </c>
      <c r="C2" s="42" t="s">
        <v>84</v>
      </c>
      <c r="D2" s="20" t="s">
        <v>85</v>
      </c>
      <c r="E2" s="21" t="s">
        <v>86</v>
      </c>
      <c r="F2" s="12"/>
      <c r="G2" s="12">
        <v>26</v>
      </c>
      <c r="H2" s="12">
        <v>7</v>
      </c>
      <c r="I2" s="12"/>
      <c r="J2" s="12">
        <f>ROUND((G2*0.1+H2*0.7),0)</f>
        <v>8</v>
      </c>
      <c r="K2" s="13">
        <f>ROUND(MAX((G2*0.1+H2*0.7),(G2*0.1+I2*0.7)),0)</f>
        <v>8</v>
      </c>
      <c r="L2" s="14">
        <v>2</v>
      </c>
    </row>
    <row r="3" spans="1:12" ht="18">
      <c r="A3" s="2">
        <v>2</v>
      </c>
      <c r="B3" s="35" t="s">
        <v>81</v>
      </c>
      <c r="C3" s="1" t="s">
        <v>84</v>
      </c>
      <c r="D3" s="20" t="s">
        <v>82</v>
      </c>
      <c r="E3" s="21" t="s">
        <v>83</v>
      </c>
      <c r="F3" s="2"/>
      <c r="G3" s="2">
        <v>26</v>
      </c>
      <c r="H3" s="2">
        <v>7</v>
      </c>
      <c r="I3" s="2"/>
      <c r="J3" s="2">
        <f>ROUND((G3*0.1+H3*0.7),0)</f>
        <v>8</v>
      </c>
      <c r="K3" s="15">
        <f>ROUND(MAX((G3*0.1+H3*0.7),(G3*0.1+I3*0.7)),0)</f>
        <v>8</v>
      </c>
      <c r="L3" s="16">
        <v>2</v>
      </c>
    </row>
    <row r="4" spans="1:12" ht="18">
      <c r="A4" s="2">
        <v>3</v>
      </c>
      <c r="B4" s="35" t="s">
        <v>66</v>
      </c>
      <c r="C4" s="1" t="s">
        <v>17</v>
      </c>
      <c r="D4" s="20" t="s">
        <v>67</v>
      </c>
      <c r="E4" s="21" t="s">
        <v>13</v>
      </c>
      <c r="F4" s="2"/>
      <c r="G4" s="2">
        <v>12</v>
      </c>
      <c r="H4" s="39">
        <v>2</v>
      </c>
      <c r="I4" s="2"/>
      <c r="J4" s="2">
        <f>ROUND((G4*0.15+H4*0.7),0)</f>
        <v>3</v>
      </c>
      <c r="K4" s="15">
        <f>ROUND(MAX((G4*0.15+H4*0.7),(G4*0.15+I4*0.7)),0)</f>
        <v>3</v>
      </c>
      <c r="L4" s="16">
        <v>2</v>
      </c>
    </row>
    <row r="5" spans="1:12" ht="18">
      <c r="A5" s="2">
        <v>4</v>
      </c>
      <c r="B5" s="23" t="s">
        <v>68</v>
      </c>
      <c r="C5" s="23" t="s">
        <v>70</v>
      </c>
      <c r="D5" s="20" t="s">
        <v>10</v>
      </c>
      <c r="E5" s="21" t="s">
        <v>69</v>
      </c>
      <c r="F5" s="2"/>
      <c r="G5" s="2">
        <v>16</v>
      </c>
      <c r="H5" s="39">
        <v>5</v>
      </c>
      <c r="I5" s="2"/>
      <c r="J5" s="2">
        <f>ROUND((G5*0.15+H5*0.7),0)</f>
        <v>6</v>
      </c>
      <c r="K5" s="15">
        <f>ROUND(MAX((G5*0.15+H5*0.7),(G5*0.15+I5*0.7)),0)</f>
        <v>6</v>
      </c>
      <c r="L5" s="16">
        <v>2</v>
      </c>
    </row>
    <row r="6" spans="1:12" ht="18">
      <c r="A6" s="2">
        <v>5</v>
      </c>
      <c r="B6" s="35" t="s">
        <v>87</v>
      </c>
      <c r="C6" s="1" t="s">
        <v>90</v>
      </c>
      <c r="D6" s="20" t="s">
        <v>88</v>
      </c>
      <c r="E6" s="21" t="s">
        <v>89</v>
      </c>
      <c r="F6" s="2"/>
      <c r="G6" s="2">
        <v>24</v>
      </c>
      <c r="H6" s="39">
        <v>3</v>
      </c>
      <c r="I6" s="2"/>
      <c r="J6" s="2">
        <f aca="true" t="shared" si="0" ref="J6:J23">ROUND((G6*0.1+H6*0.7),0)</f>
        <v>5</v>
      </c>
      <c r="K6" s="15">
        <f aca="true" t="shared" si="1" ref="K6:K23">ROUND(MAX((G6*0.1+H6*0.7),(G6*0.1+I6*0.7)),0)</f>
        <v>5</v>
      </c>
      <c r="L6" s="16">
        <v>2</v>
      </c>
    </row>
    <row r="7" spans="1:12" ht="18">
      <c r="A7" s="2">
        <v>6</v>
      </c>
      <c r="B7" s="35" t="s">
        <v>91</v>
      </c>
      <c r="C7" s="1" t="s">
        <v>90</v>
      </c>
      <c r="D7" s="20" t="s">
        <v>92</v>
      </c>
      <c r="E7" s="21" t="s">
        <v>93</v>
      </c>
      <c r="F7" s="2"/>
      <c r="G7" s="2">
        <v>18</v>
      </c>
      <c r="H7" s="39">
        <v>6</v>
      </c>
      <c r="I7" s="2"/>
      <c r="J7" s="2">
        <f t="shared" si="0"/>
        <v>6</v>
      </c>
      <c r="K7" s="15">
        <f t="shared" si="1"/>
        <v>6</v>
      </c>
      <c r="L7" s="16">
        <v>2</v>
      </c>
    </row>
    <row r="8" spans="1:12" ht="18">
      <c r="A8" s="2">
        <v>7</v>
      </c>
      <c r="B8" s="35" t="s">
        <v>94</v>
      </c>
      <c r="C8" s="1" t="s">
        <v>90</v>
      </c>
      <c r="D8" s="20" t="s">
        <v>95</v>
      </c>
      <c r="E8" s="21" t="s">
        <v>12</v>
      </c>
      <c r="F8" s="2"/>
      <c r="G8" s="2">
        <v>24</v>
      </c>
      <c r="H8" s="39">
        <v>4</v>
      </c>
      <c r="I8" s="2"/>
      <c r="J8" s="2">
        <f t="shared" si="0"/>
        <v>5</v>
      </c>
      <c r="K8" s="15">
        <f t="shared" si="1"/>
        <v>5</v>
      </c>
      <c r="L8" s="16">
        <v>2</v>
      </c>
    </row>
    <row r="9" spans="1:12" ht="18">
      <c r="A9" s="2">
        <v>8</v>
      </c>
      <c r="B9" s="35" t="s">
        <v>96</v>
      </c>
      <c r="C9" s="1" t="s">
        <v>90</v>
      </c>
      <c r="D9" s="20" t="s">
        <v>18</v>
      </c>
      <c r="E9" s="21" t="s">
        <v>39</v>
      </c>
      <c r="F9" s="2"/>
      <c r="G9" s="2">
        <v>24</v>
      </c>
      <c r="H9" s="39">
        <v>7</v>
      </c>
      <c r="I9" s="2"/>
      <c r="J9" s="2">
        <f t="shared" si="0"/>
        <v>7</v>
      </c>
      <c r="K9" s="15">
        <f t="shared" si="1"/>
        <v>7</v>
      </c>
      <c r="L9" s="16">
        <v>2</v>
      </c>
    </row>
    <row r="10" spans="1:12" ht="18">
      <c r="A10" s="2">
        <v>9</v>
      </c>
      <c r="B10" s="35" t="s">
        <v>97</v>
      </c>
      <c r="C10" s="1" t="s">
        <v>90</v>
      </c>
      <c r="D10" s="20" t="s">
        <v>98</v>
      </c>
      <c r="E10" s="21" t="s">
        <v>99</v>
      </c>
      <c r="F10" s="2"/>
      <c r="G10" s="2">
        <v>18</v>
      </c>
      <c r="H10" s="39">
        <v>4</v>
      </c>
      <c r="I10" s="2"/>
      <c r="J10" s="2">
        <f t="shared" si="0"/>
        <v>5</v>
      </c>
      <c r="K10" s="15">
        <f t="shared" si="1"/>
        <v>5</v>
      </c>
      <c r="L10" s="16">
        <v>2</v>
      </c>
    </row>
    <row r="11" spans="1:12" ht="18">
      <c r="A11" s="2">
        <v>10</v>
      </c>
      <c r="B11" s="37" t="s">
        <v>133</v>
      </c>
      <c r="C11" s="30" t="s">
        <v>101</v>
      </c>
      <c r="D11" s="31" t="s">
        <v>10</v>
      </c>
      <c r="E11" s="32" t="s">
        <v>100</v>
      </c>
      <c r="F11" s="33"/>
      <c r="G11" s="2">
        <v>18</v>
      </c>
      <c r="H11" s="40">
        <v>2</v>
      </c>
      <c r="I11" s="2"/>
      <c r="J11" s="2">
        <f t="shared" si="0"/>
        <v>3</v>
      </c>
      <c r="K11" s="15">
        <f t="shared" si="1"/>
        <v>3</v>
      </c>
      <c r="L11" s="16">
        <v>2</v>
      </c>
    </row>
    <row r="12" spans="1:12" ht="18">
      <c r="A12" s="2">
        <v>11</v>
      </c>
      <c r="B12" s="23" t="s">
        <v>102</v>
      </c>
      <c r="C12" s="1" t="s">
        <v>103</v>
      </c>
      <c r="D12" s="20" t="s">
        <v>9</v>
      </c>
      <c r="E12" s="21" t="s">
        <v>7</v>
      </c>
      <c r="F12" s="2"/>
      <c r="G12" s="2">
        <v>22</v>
      </c>
      <c r="H12" s="39">
        <v>3</v>
      </c>
      <c r="I12" s="2"/>
      <c r="J12" s="2">
        <f t="shared" si="0"/>
        <v>4</v>
      </c>
      <c r="K12" s="15">
        <f t="shared" si="1"/>
        <v>4</v>
      </c>
      <c r="L12" s="16">
        <v>2</v>
      </c>
    </row>
    <row r="13" spans="1:12" ht="18">
      <c r="A13" s="2">
        <v>12</v>
      </c>
      <c r="B13" s="23" t="s">
        <v>104</v>
      </c>
      <c r="C13" s="1" t="s">
        <v>103</v>
      </c>
      <c r="D13" s="20" t="s">
        <v>105</v>
      </c>
      <c r="E13" s="21" t="s">
        <v>106</v>
      </c>
      <c r="F13" s="2"/>
      <c r="G13" s="2">
        <v>24</v>
      </c>
      <c r="H13" s="39">
        <v>4</v>
      </c>
      <c r="I13" s="2"/>
      <c r="J13" s="2">
        <f t="shared" si="0"/>
        <v>5</v>
      </c>
      <c r="K13" s="15">
        <f t="shared" si="1"/>
        <v>5</v>
      </c>
      <c r="L13" s="16">
        <v>2</v>
      </c>
    </row>
    <row r="14" spans="1:12" ht="18">
      <c r="A14" s="2">
        <v>13</v>
      </c>
      <c r="B14" s="23" t="s">
        <v>107</v>
      </c>
      <c r="C14" s="1" t="s">
        <v>103</v>
      </c>
      <c r="D14" s="20" t="s">
        <v>108</v>
      </c>
      <c r="E14" s="21" t="s">
        <v>39</v>
      </c>
      <c r="F14" s="2"/>
      <c r="G14" s="2">
        <v>22</v>
      </c>
      <c r="H14" s="39">
        <v>5</v>
      </c>
      <c r="I14" s="2"/>
      <c r="J14" s="2">
        <f t="shared" si="0"/>
        <v>6</v>
      </c>
      <c r="K14" s="15">
        <f t="shared" si="1"/>
        <v>6</v>
      </c>
      <c r="L14" s="16">
        <v>2</v>
      </c>
    </row>
    <row r="15" spans="1:12" ht="18">
      <c r="A15" s="2">
        <v>14</v>
      </c>
      <c r="B15" s="23" t="s">
        <v>109</v>
      </c>
      <c r="C15" s="1" t="s">
        <v>103</v>
      </c>
      <c r="D15" s="20" t="s">
        <v>110</v>
      </c>
      <c r="E15" s="21" t="s">
        <v>99</v>
      </c>
      <c r="F15" s="2"/>
      <c r="G15" s="2">
        <v>24</v>
      </c>
      <c r="H15" s="39">
        <v>5</v>
      </c>
      <c r="I15" s="2"/>
      <c r="J15" s="2">
        <f t="shared" si="0"/>
        <v>6</v>
      </c>
      <c r="K15" s="15">
        <f t="shared" si="1"/>
        <v>6</v>
      </c>
      <c r="L15" s="16">
        <v>2</v>
      </c>
    </row>
    <row r="16" spans="1:12" ht="18">
      <c r="A16" s="2">
        <v>15</v>
      </c>
      <c r="B16" s="23" t="s">
        <v>111</v>
      </c>
      <c r="C16" s="1" t="s">
        <v>103</v>
      </c>
      <c r="D16" s="20" t="s">
        <v>112</v>
      </c>
      <c r="E16" s="21" t="s">
        <v>113</v>
      </c>
      <c r="F16" s="2"/>
      <c r="G16" s="2">
        <v>24</v>
      </c>
      <c r="H16" s="39">
        <v>6</v>
      </c>
      <c r="I16" s="2"/>
      <c r="J16" s="2">
        <f t="shared" si="0"/>
        <v>7</v>
      </c>
      <c r="K16" s="15">
        <f t="shared" si="1"/>
        <v>7</v>
      </c>
      <c r="L16" s="16">
        <v>2</v>
      </c>
    </row>
    <row r="17" spans="1:12" ht="18">
      <c r="A17" s="2">
        <v>16</v>
      </c>
      <c r="B17" s="36" t="s">
        <v>114</v>
      </c>
      <c r="C17" s="25" t="s">
        <v>103</v>
      </c>
      <c r="D17" s="26" t="s">
        <v>115</v>
      </c>
      <c r="E17" s="27" t="s">
        <v>116</v>
      </c>
      <c r="F17" s="2"/>
      <c r="G17" s="22">
        <v>0</v>
      </c>
      <c r="H17" s="2"/>
      <c r="I17" s="2"/>
      <c r="J17" s="2">
        <f t="shared" si="0"/>
        <v>0</v>
      </c>
      <c r="K17" s="15">
        <f t="shared" si="1"/>
        <v>0</v>
      </c>
      <c r="L17" s="16">
        <v>2</v>
      </c>
    </row>
    <row r="18" spans="1:12" ht="18">
      <c r="A18" s="2">
        <v>17</v>
      </c>
      <c r="B18" s="23" t="s">
        <v>122</v>
      </c>
      <c r="C18" s="1" t="s">
        <v>119</v>
      </c>
      <c r="D18" s="20" t="s">
        <v>123</v>
      </c>
      <c r="E18" s="21" t="s">
        <v>124</v>
      </c>
      <c r="F18" s="2"/>
      <c r="G18" s="2">
        <v>20</v>
      </c>
      <c r="H18" s="39">
        <v>7</v>
      </c>
      <c r="I18" s="2"/>
      <c r="J18" s="2">
        <f t="shared" si="0"/>
        <v>7</v>
      </c>
      <c r="K18" s="15">
        <f t="shared" si="1"/>
        <v>7</v>
      </c>
      <c r="L18" s="16">
        <v>2</v>
      </c>
    </row>
    <row r="19" spans="1:12" ht="18">
      <c r="A19" s="2">
        <v>18</v>
      </c>
      <c r="B19" s="23" t="s">
        <v>117</v>
      </c>
      <c r="C19" s="1" t="s">
        <v>119</v>
      </c>
      <c r="D19" s="20" t="s">
        <v>118</v>
      </c>
      <c r="E19" s="21" t="s">
        <v>11</v>
      </c>
      <c r="F19" s="2"/>
      <c r="G19" s="2">
        <v>21</v>
      </c>
      <c r="H19" s="39">
        <v>3</v>
      </c>
      <c r="I19" s="2"/>
      <c r="J19" s="2">
        <f t="shared" si="0"/>
        <v>4</v>
      </c>
      <c r="K19" s="15">
        <f t="shared" si="1"/>
        <v>4</v>
      </c>
      <c r="L19" s="16">
        <v>2</v>
      </c>
    </row>
    <row r="20" spans="1:12" ht="18">
      <c r="A20" s="2">
        <v>19</v>
      </c>
      <c r="B20" s="23" t="s">
        <v>120</v>
      </c>
      <c r="C20" s="1" t="s">
        <v>119</v>
      </c>
      <c r="D20" s="20" t="s">
        <v>121</v>
      </c>
      <c r="E20" s="21" t="s">
        <v>11</v>
      </c>
      <c r="F20" s="2"/>
      <c r="G20" s="2">
        <v>22</v>
      </c>
      <c r="H20" s="39">
        <v>5</v>
      </c>
      <c r="I20" s="2"/>
      <c r="J20" s="2">
        <f t="shared" si="0"/>
        <v>6</v>
      </c>
      <c r="K20" s="15">
        <f t="shared" si="1"/>
        <v>6</v>
      </c>
      <c r="L20" s="16">
        <v>2</v>
      </c>
    </row>
    <row r="21" spans="1:12" ht="18">
      <c r="A21" s="2">
        <v>20</v>
      </c>
      <c r="B21" s="23" t="s">
        <v>125</v>
      </c>
      <c r="C21" s="1" t="s">
        <v>119</v>
      </c>
      <c r="D21" s="20" t="s">
        <v>41</v>
      </c>
      <c r="E21" s="21" t="s">
        <v>65</v>
      </c>
      <c r="F21" s="2"/>
      <c r="G21" s="2">
        <v>24</v>
      </c>
      <c r="H21" s="39">
        <v>4</v>
      </c>
      <c r="I21" s="2"/>
      <c r="J21" s="2">
        <f t="shared" si="0"/>
        <v>5</v>
      </c>
      <c r="K21" s="15">
        <f t="shared" si="1"/>
        <v>5</v>
      </c>
      <c r="L21" s="16">
        <v>2</v>
      </c>
    </row>
    <row r="22" spans="1:12" ht="18">
      <c r="A22" s="2">
        <v>21</v>
      </c>
      <c r="B22" s="35" t="s">
        <v>126</v>
      </c>
      <c r="C22" s="1" t="s">
        <v>129</v>
      </c>
      <c r="D22" s="20" t="s">
        <v>127</v>
      </c>
      <c r="E22" s="21" t="s">
        <v>128</v>
      </c>
      <c r="F22" s="2"/>
      <c r="G22" s="2">
        <v>23</v>
      </c>
      <c r="H22" s="39">
        <v>4</v>
      </c>
      <c r="I22" s="2"/>
      <c r="J22" s="2">
        <f t="shared" si="0"/>
        <v>5</v>
      </c>
      <c r="K22" s="15">
        <f t="shared" si="1"/>
        <v>5</v>
      </c>
      <c r="L22" s="16">
        <v>2</v>
      </c>
    </row>
    <row r="23" spans="1:12" ht="18">
      <c r="A23" s="2">
        <v>22</v>
      </c>
      <c r="B23" s="35" t="s">
        <v>130</v>
      </c>
      <c r="C23" s="1" t="s">
        <v>132</v>
      </c>
      <c r="D23" s="20" t="s">
        <v>10</v>
      </c>
      <c r="E23" s="21" t="s">
        <v>131</v>
      </c>
      <c r="F23" s="2"/>
      <c r="G23" s="2">
        <v>21</v>
      </c>
      <c r="H23" s="39">
        <v>4</v>
      </c>
      <c r="I23" s="2"/>
      <c r="J23" s="2">
        <f t="shared" si="0"/>
        <v>5</v>
      </c>
      <c r="K23" s="15">
        <f t="shared" si="1"/>
        <v>5</v>
      </c>
      <c r="L23" s="16">
        <v>2</v>
      </c>
    </row>
  </sheetData>
  <sheetProtection/>
  <protectedRanges>
    <protectedRange sqref="C2:C3" name="Range1_6"/>
    <protectedRange sqref="E2:E3" name="Range1_5"/>
  </protectedRange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L48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10" sqref="C10"/>
    </sheetView>
  </sheetViews>
  <sheetFormatPr defaultColWidth="9.140625" defaultRowHeight="12.75"/>
  <cols>
    <col min="1" max="1" width="7.57421875" style="17" customWidth="1"/>
    <col min="2" max="2" width="16.00390625" style="17" customWidth="1"/>
    <col min="3" max="3" width="12.140625" style="17" customWidth="1"/>
    <col min="4" max="4" width="19.28125" style="17" customWidth="1"/>
    <col min="5" max="5" width="10.7109375" style="17" customWidth="1"/>
    <col min="6" max="6" width="10.7109375" style="17" hidden="1" customWidth="1"/>
    <col min="7" max="12" width="5.7109375" style="17" customWidth="1"/>
    <col min="13" max="72" width="5.7109375" style="11" customWidth="1"/>
    <col min="73" max="16384" width="9.140625" style="11" customWidth="1"/>
  </cols>
  <sheetData>
    <row r="1" spans="1:5" ht="17.25">
      <c r="A1" s="46" t="s">
        <v>134</v>
      </c>
      <c r="B1" s="46"/>
      <c r="C1" s="46"/>
      <c r="D1" s="46"/>
      <c r="E1" s="46"/>
    </row>
    <row r="2" spans="1:12" ht="117.75" customHeight="1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4" t="s">
        <v>5</v>
      </c>
      <c r="G2" s="7" t="s">
        <v>6</v>
      </c>
      <c r="H2" s="8" t="s">
        <v>21</v>
      </c>
      <c r="I2" s="8" t="s">
        <v>22</v>
      </c>
      <c r="J2" s="8" t="s">
        <v>23</v>
      </c>
      <c r="K2" s="9" t="s">
        <v>24</v>
      </c>
      <c r="L2" s="10" t="s">
        <v>25</v>
      </c>
    </row>
    <row r="3" spans="1:12" ht="18">
      <c r="A3" s="3">
        <v>1</v>
      </c>
      <c r="B3" s="35">
        <v>1103120442</v>
      </c>
      <c r="C3" s="42" t="s">
        <v>84</v>
      </c>
      <c r="D3" s="20" t="s">
        <v>85</v>
      </c>
      <c r="E3" s="21" t="s">
        <v>86</v>
      </c>
      <c r="F3" s="12"/>
      <c r="G3" s="12">
        <v>26</v>
      </c>
      <c r="H3" s="12">
        <v>7</v>
      </c>
      <c r="I3" s="12"/>
      <c r="J3" s="12">
        <f>ROUND((G3*0.1+H3*0.7),0)</f>
        <v>8</v>
      </c>
      <c r="K3" s="13">
        <f>ROUND(MAX((G3*0.1+H3*0.7),(G3*0.1+I3*0.7)),0)</f>
        <v>8</v>
      </c>
      <c r="L3" s="14">
        <v>2</v>
      </c>
    </row>
    <row r="4" spans="1:12" ht="18">
      <c r="A4" s="1">
        <v>2</v>
      </c>
      <c r="B4" s="35" t="s">
        <v>81</v>
      </c>
      <c r="C4" s="1" t="s">
        <v>84</v>
      </c>
      <c r="D4" s="20" t="s">
        <v>82</v>
      </c>
      <c r="E4" s="21" t="s">
        <v>83</v>
      </c>
      <c r="F4" s="2"/>
      <c r="G4" s="2">
        <v>26</v>
      </c>
      <c r="H4" s="2">
        <v>7</v>
      </c>
      <c r="I4" s="2"/>
      <c r="J4" s="2">
        <f>ROUND((G4*0.1+H4*0.7),0)</f>
        <v>8</v>
      </c>
      <c r="K4" s="15">
        <f>ROUND(MAX((G4*0.1+H4*0.7),(G4*0.1+I4*0.7)),0)</f>
        <v>8</v>
      </c>
      <c r="L4" s="16">
        <v>2</v>
      </c>
    </row>
    <row r="5" spans="1:12" ht="18">
      <c r="A5" s="1">
        <v>3</v>
      </c>
      <c r="B5" s="23">
        <v>1105070245</v>
      </c>
      <c r="C5" s="1" t="s">
        <v>28</v>
      </c>
      <c r="D5" s="20" t="s">
        <v>26</v>
      </c>
      <c r="E5" s="21" t="s">
        <v>27</v>
      </c>
      <c r="F5" s="2"/>
      <c r="G5" s="2">
        <v>12</v>
      </c>
      <c r="H5" s="2">
        <v>3</v>
      </c>
      <c r="I5" s="2">
        <v>8</v>
      </c>
      <c r="J5" s="2">
        <f aca="true" t="shared" si="0" ref="J5:J22">ROUND((G5*0.15+H5*0.7),0)</f>
        <v>4</v>
      </c>
      <c r="K5" s="15">
        <f aca="true" t="shared" si="1" ref="K5:K22">ROUND(MAX((G5*0.15+H5*0.7),(G5*0.15+I5*0.7)),0)</f>
        <v>7</v>
      </c>
      <c r="L5" s="16">
        <v>2</v>
      </c>
    </row>
    <row r="6" spans="1:12" ht="18">
      <c r="A6" s="1">
        <v>4</v>
      </c>
      <c r="B6" s="23">
        <v>1105090113</v>
      </c>
      <c r="C6" s="1" t="s">
        <v>30</v>
      </c>
      <c r="D6" s="20" t="s">
        <v>10</v>
      </c>
      <c r="E6" s="21" t="s">
        <v>29</v>
      </c>
      <c r="F6" s="2"/>
      <c r="G6" s="2">
        <v>16</v>
      </c>
      <c r="H6" s="2">
        <v>6</v>
      </c>
      <c r="I6" s="2"/>
      <c r="J6" s="2">
        <f t="shared" si="0"/>
        <v>7</v>
      </c>
      <c r="K6" s="15">
        <f t="shared" si="1"/>
        <v>7</v>
      </c>
      <c r="L6" s="16">
        <v>2</v>
      </c>
    </row>
    <row r="7" spans="1:12" ht="18">
      <c r="A7" s="1">
        <v>5</v>
      </c>
      <c r="B7" s="35" t="s">
        <v>31</v>
      </c>
      <c r="C7" s="1" t="s">
        <v>14</v>
      </c>
      <c r="D7" s="20" t="s">
        <v>10</v>
      </c>
      <c r="E7" s="21" t="s">
        <v>19</v>
      </c>
      <c r="F7" s="2"/>
      <c r="G7" s="2">
        <v>15</v>
      </c>
      <c r="H7" s="39">
        <v>5</v>
      </c>
      <c r="I7" s="2"/>
      <c r="J7" s="2">
        <f t="shared" si="0"/>
        <v>6</v>
      </c>
      <c r="K7" s="15">
        <f t="shared" si="1"/>
        <v>6</v>
      </c>
      <c r="L7" s="16">
        <v>2</v>
      </c>
    </row>
    <row r="8" spans="1:12" ht="18">
      <c r="A8" s="1">
        <v>6</v>
      </c>
      <c r="B8" s="35" t="s">
        <v>32</v>
      </c>
      <c r="C8" s="1" t="s">
        <v>14</v>
      </c>
      <c r="D8" s="20" t="s">
        <v>33</v>
      </c>
      <c r="E8" s="21" t="s">
        <v>34</v>
      </c>
      <c r="F8" s="2"/>
      <c r="G8" s="2">
        <v>12</v>
      </c>
      <c r="H8" s="39">
        <v>3</v>
      </c>
      <c r="I8" s="2">
        <v>5</v>
      </c>
      <c r="J8" s="2">
        <f t="shared" si="0"/>
        <v>4</v>
      </c>
      <c r="K8" s="15">
        <f t="shared" si="1"/>
        <v>5</v>
      </c>
      <c r="L8" s="16">
        <v>2</v>
      </c>
    </row>
    <row r="9" spans="1:12" ht="18">
      <c r="A9" s="1">
        <v>7</v>
      </c>
      <c r="B9" s="35" t="s">
        <v>35</v>
      </c>
      <c r="C9" s="1" t="s">
        <v>14</v>
      </c>
      <c r="D9" s="20" t="s">
        <v>36</v>
      </c>
      <c r="E9" s="21" t="s">
        <v>34</v>
      </c>
      <c r="F9" s="2"/>
      <c r="G9" s="2">
        <v>12</v>
      </c>
      <c r="H9" s="39">
        <v>6</v>
      </c>
      <c r="I9" s="2"/>
      <c r="J9" s="2">
        <f t="shared" si="0"/>
        <v>6</v>
      </c>
      <c r="K9" s="15">
        <f t="shared" si="1"/>
        <v>6</v>
      </c>
      <c r="L9" s="16">
        <v>2</v>
      </c>
    </row>
    <row r="10" spans="1:12" ht="18">
      <c r="A10" s="1">
        <v>8</v>
      </c>
      <c r="B10" s="35" t="s">
        <v>37</v>
      </c>
      <c r="C10" s="1" t="s">
        <v>15</v>
      </c>
      <c r="D10" s="20" t="s">
        <v>38</v>
      </c>
      <c r="E10" s="21" t="s">
        <v>39</v>
      </c>
      <c r="F10" s="2"/>
      <c r="G10" s="2">
        <v>12</v>
      </c>
      <c r="H10" s="39">
        <v>6</v>
      </c>
      <c r="I10" s="2"/>
      <c r="J10" s="2">
        <f t="shared" si="0"/>
        <v>6</v>
      </c>
      <c r="K10" s="15">
        <f t="shared" si="1"/>
        <v>6</v>
      </c>
      <c r="L10" s="16">
        <v>2</v>
      </c>
    </row>
    <row r="11" spans="1:12" ht="18">
      <c r="A11" s="1">
        <v>9</v>
      </c>
      <c r="B11" s="35" t="s">
        <v>40</v>
      </c>
      <c r="C11" s="1" t="s">
        <v>16</v>
      </c>
      <c r="D11" s="20" t="s">
        <v>41</v>
      </c>
      <c r="E11" s="21" t="s">
        <v>42</v>
      </c>
      <c r="F11" s="2"/>
      <c r="G11" s="2">
        <v>16</v>
      </c>
      <c r="H11" s="39">
        <v>6</v>
      </c>
      <c r="I11" s="2"/>
      <c r="J11" s="2">
        <f t="shared" si="0"/>
        <v>7</v>
      </c>
      <c r="K11" s="15">
        <f t="shared" si="1"/>
        <v>7</v>
      </c>
      <c r="L11" s="16">
        <v>2</v>
      </c>
    </row>
    <row r="12" spans="1:12" ht="18">
      <c r="A12" s="1">
        <v>10</v>
      </c>
      <c r="B12" s="35" t="s">
        <v>43</v>
      </c>
      <c r="C12" s="1" t="s">
        <v>16</v>
      </c>
      <c r="D12" s="20" t="s">
        <v>44</v>
      </c>
      <c r="E12" s="21" t="s">
        <v>8</v>
      </c>
      <c r="F12" s="2"/>
      <c r="G12" s="2">
        <v>17</v>
      </c>
      <c r="H12" s="39">
        <v>3</v>
      </c>
      <c r="I12" s="2"/>
      <c r="J12" s="2">
        <f t="shared" si="0"/>
        <v>5</v>
      </c>
      <c r="K12" s="15">
        <f t="shared" si="1"/>
        <v>5</v>
      </c>
      <c r="L12" s="16">
        <v>2</v>
      </c>
    </row>
    <row r="13" spans="1:12" ht="18">
      <c r="A13" s="1">
        <v>11</v>
      </c>
      <c r="B13" s="35" t="s">
        <v>45</v>
      </c>
      <c r="C13" s="1" t="s">
        <v>16</v>
      </c>
      <c r="D13" s="20" t="s">
        <v>46</v>
      </c>
      <c r="E13" s="21" t="s">
        <v>47</v>
      </c>
      <c r="F13" s="2"/>
      <c r="G13" s="2">
        <v>17</v>
      </c>
      <c r="H13" s="39">
        <v>5</v>
      </c>
      <c r="I13" s="2"/>
      <c r="J13" s="2">
        <f t="shared" si="0"/>
        <v>6</v>
      </c>
      <c r="K13" s="15">
        <f t="shared" si="1"/>
        <v>6</v>
      </c>
      <c r="L13" s="16">
        <v>2</v>
      </c>
    </row>
    <row r="14" spans="1:12" ht="18">
      <c r="A14" s="1">
        <v>12</v>
      </c>
      <c r="B14" s="35" t="s">
        <v>48</v>
      </c>
      <c r="C14" s="1" t="s">
        <v>16</v>
      </c>
      <c r="D14" s="20" t="s">
        <v>49</v>
      </c>
      <c r="E14" s="21" t="s">
        <v>50</v>
      </c>
      <c r="F14" s="2"/>
      <c r="G14" s="2">
        <v>16</v>
      </c>
      <c r="H14" s="39">
        <v>3</v>
      </c>
      <c r="I14" s="2"/>
      <c r="J14" s="2">
        <f t="shared" si="0"/>
        <v>5</v>
      </c>
      <c r="K14" s="15">
        <f t="shared" si="1"/>
        <v>5</v>
      </c>
      <c r="L14" s="16">
        <v>2</v>
      </c>
    </row>
    <row r="15" spans="1:12" ht="18">
      <c r="A15" s="1">
        <v>13</v>
      </c>
      <c r="B15" s="35" t="s">
        <v>51</v>
      </c>
      <c r="C15" s="1" t="s">
        <v>17</v>
      </c>
      <c r="D15" s="20" t="s">
        <v>52</v>
      </c>
      <c r="E15" s="21" t="s">
        <v>11</v>
      </c>
      <c r="F15" s="2"/>
      <c r="G15" s="2">
        <v>12</v>
      </c>
      <c r="H15" s="39">
        <v>2</v>
      </c>
      <c r="I15" s="2">
        <v>5</v>
      </c>
      <c r="J15" s="2">
        <f t="shared" si="0"/>
        <v>3</v>
      </c>
      <c r="K15" s="15">
        <f t="shared" si="1"/>
        <v>5</v>
      </c>
      <c r="L15" s="16">
        <v>2</v>
      </c>
    </row>
    <row r="16" spans="1:12" ht="18">
      <c r="A16" s="1">
        <v>14</v>
      </c>
      <c r="B16" s="35" t="s">
        <v>53</v>
      </c>
      <c r="C16" s="1" t="s">
        <v>17</v>
      </c>
      <c r="D16" s="20" t="s">
        <v>54</v>
      </c>
      <c r="E16" s="21" t="s">
        <v>55</v>
      </c>
      <c r="F16" s="2"/>
      <c r="G16" s="2">
        <v>16</v>
      </c>
      <c r="H16" s="39">
        <v>4</v>
      </c>
      <c r="I16" s="2"/>
      <c r="J16" s="2">
        <f t="shared" si="0"/>
        <v>5</v>
      </c>
      <c r="K16" s="15">
        <f t="shared" si="1"/>
        <v>5</v>
      </c>
      <c r="L16" s="16">
        <v>2</v>
      </c>
    </row>
    <row r="17" spans="1:12" ht="18">
      <c r="A17" s="1">
        <v>15</v>
      </c>
      <c r="B17" s="35" t="s">
        <v>56</v>
      </c>
      <c r="C17" s="1" t="s">
        <v>17</v>
      </c>
      <c r="D17" s="20" t="s">
        <v>57</v>
      </c>
      <c r="E17" s="21" t="s">
        <v>58</v>
      </c>
      <c r="F17" s="2"/>
      <c r="G17" s="2">
        <v>18</v>
      </c>
      <c r="H17" s="39">
        <v>3</v>
      </c>
      <c r="I17" s="2"/>
      <c r="J17" s="2">
        <f t="shared" si="0"/>
        <v>5</v>
      </c>
      <c r="K17" s="15">
        <f t="shared" si="1"/>
        <v>5</v>
      </c>
      <c r="L17" s="16">
        <v>2</v>
      </c>
    </row>
    <row r="18" spans="1:12" ht="18">
      <c r="A18" s="1">
        <v>16</v>
      </c>
      <c r="B18" s="38" t="s">
        <v>59</v>
      </c>
      <c r="C18" s="18" t="s">
        <v>17</v>
      </c>
      <c r="D18" s="28" t="s">
        <v>60</v>
      </c>
      <c r="E18" s="29" t="s">
        <v>61</v>
      </c>
      <c r="F18" s="19"/>
      <c r="G18" s="2">
        <v>15</v>
      </c>
      <c r="H18" s="39">
        <v>4</v>
      </c>
      <c r="I18" s="2"/>
      <c r="J18" s="2">
        <f t="shared" si="0"/>
        <v>5</v>
      </c>
      <c r="K18" s="15">
        <f t="shared" si="1"/>
        <v>5</v>
      </c>
      <c r="L18" s="16">
        <v>2</v>
      </c>
    </row>
    <row r="19" spans="1:12" ht="18">
      <c r="A19" s="1">
        <v>17</v>
      </c>
      <c r="B19" s="35" t="s">
        <v>62</v>
      </c>
      <c r="C19" s="1" t="s">
        <v>17</v>
      </c>
      <c r="D19" s="20" t="s">
        <v>63</v>
      </c>
      <c r="E19" s="21" t="s">
        <v>8</v>
      </c>
      <c r="F19" s="2"/>
      <c r="G19" s="2">
        <v>12</v>
      </c>
      <c r="H19" s="39">
        <v>5</v>
      </c>
      <c r="I19" s="2"/>
      <c r="J19" s="2">
        <f t="shared" si="0"/>
        <v>5</v>
      </c>
      <c r="K19" s="15">
        <f t="shared" si="1"/>
        <v>5</v>
      </c>
      <c r="L19" s="16">
        <v>2</v>
      </c>
    </row>
    <row r="20" spans="1:12" ht="18">
      <c r="A20" s="1">
        <v>18</v>
      </c>
      <c r="B20" s="35" t="s">
        <v>64</v>
      </c>
      <c r="C20" s="1" t="s">
        <v>17</v>
      </c>
      <c r="D20" s="20" t="s">
        <v>18</v>
      </c>
      <c r="E20" s="21" t="s">
        <v>65</v>
      </c>
      <c r="F20" s="2"/>
      <c r="G20" s="2">
        <v>16</v>
      </c>
      <c r="H20" s="39">
        <v>3</v>
      </c>
      <c r="I20" s="2"/>
      <c r="J20" s="2">
        <f t="shared" si="0"/>
        <v>5</v>
      </c>
      <c r="K20" s="15">
        <f t="shared" si="1"/>
        <v>5</v>
      </c>
      <c r="L20" s="16">
        <v>2</v>
      </c>
    </row>
    <row r="21" spans="1:12" ht="18">
      <c r="A21" s="1">
        <v>19</v>
      </c>
      <c r="B21" s="35" t="s">
        <v>66</v>
      </c>
      <c r="C21" s="1" t="s">
        <v>17</v>
      </c>
      <c r="D21" s="20" t="s">
        <v>67</v>
      </c>
      <c r="E21" s="21" t="s">
        <v>13</v>
      </c>
      <c r="F21" s="2"/>
      <c r="G21" s="2">
        <v>12</v>
      </c>
      <c r="H21" s="39">
        <v>2</v>
      </c>
      <c r="I21" s="2">
        <v>5</v>
      </c>
      <c r="J21" s="2">
        <f t="shared" si="0"/>
        <v>3</v>
      </c>
      <c r="K21" s="15">
        <f t="shared" si="1"/>
        <v>5</v>
      </c>
      <c r="L21" s="16">
        <v>2</v>
      </c>
    </row>
    <row r="22" spans="1:12" ht="18">
      <c r="A22" s="1">
        <v>20</v>
      </c>
      <c r="B22" s="23" t="s">
        <v>68</v>
      </c>
      <c r="C22" s="23" t="s">
        <v>70</v>
      </c>
      <c r="D22" s="20" t="s">
        <v>10</v>
      </c>
      <c r="E22" s="21" t="s">
        <v>69</v>
      </c>
      <c r="F22" s="2"/>
      <c r="G22" s="2">
        <v>16</v>
      </c>
      <c r="H22" s="39">
        <v>5</v>
      </c>
      <c r="I22" s="2"/>
      <c r="J22" s="2">
        <f t="shared" si="0"/>
        <v>6</v>
      </c>
      <c r="K22" s="15">
        <f t="shared" si="1"/>
        <v>6</v>
      </c>
      <c r="L22" s="16">
        <v>2</v>
      </c>
    </row>
    <row r="23" spans="1:12" ht="18">
      <c r="A23" s="1">
        <v>21</v>
      </c>
      <c r="B23" s="35" t="s">
        <v>87</v>
      </c>
      <c r="C23" s="1" t="s">
        <v>90</v>
      </c>
      <c r="D23" s="20" t="s">
        <v>88</v>
      </c>
      <c r="E23" s="21" t="s">
        <v>89</v>
      </c>
      <c r="F23" s="2"/>
      <c r="G23" s="2">
        <v>24</v>
      </c>
      <c r="H23" s="39">
        <v>3</v>
      </c>
      <c r="I23" s="2"/>
      <c r="J23" s="2">
        <f aca="true" t="shared" si="2" ref="J23:J40">ROUND((G23*0.1+H23*0.7),0)</f>
        <v>5</v>
      </c>
      <c r="K23" s="15">
        <f aca="true" t="shared" si="3" ref="K23:K40">ROUND(MAX((G23*0.1+H23*0.7),(G23*0.1+I23*0.7)),0)</f>
        <v>5</v>
      </c>
      <c r="L23" s="16">
        <v>2</v>
      </c>
    </row>
    <row r="24" spans="1:12" ht="18">
      <c r="A24" s="1">
        <v>22</v>
      </c>
      <c r="B24" s="35" t="s">
        <v>91</v>
      </c>
      <c r="C24" s="1" t="s">
        <v>90</v>
      </c>
      <c r="D24" s="20" t="s">
        <v>92</v>
      </c>
      <c r="E24" s="21" t="s">
        <v>93</v>
      </c>
      <c r="F24" s="2"/>
      <c r="G24" s="2">
        <v>18</v>
      </c>
      <c r="H24" s="39">
        <v>6</v>
      </c>
      <c r="I24" s="2"/>
      <c r="J24" s="2">
        <f t="shared" si="2"/>
        <v>6</v>
      </c>
      <c r="K24" s="15">
        <f t="shared" si="3"/>
        <v>6</v>
      </c>
      <c r="L24" s="16">
        <v>2</v>
      </c>
    </row>
    <row r="25" spans="1:12" ht="18">
      <c r="A25" s="1">
        <v>23</v>
      </c>
      <c r="B25" s="35" t="s">
        <v>94</v>
      </c>
      <c r="C25" s="1" t="s">
        <v>90</v>
      </c>
      <c r="D25" s="20" t="s">
        <v>95</v>
      </c>
      <c r="E25" s="21" t="s">
        <v>12</v>
      </c>
      <c r="F25" s="2"/>
      <c r="G25" s="2">
        <v>24</v>
      </c>
      <c r="H25" s="39">
        <v>4</v>
      </c>
      <c r="I25" s="2"/>
      <c r="J25" s="2">
        <f t="shared" si="2"/>
        <v>5</v>
      </c>
      <c r="K25" s="15">
        <f t="shared" si="3"/>
        <v>5</v>
      </c>
      <c r="L25" s="16">
        <v>2</v>
      </c>
    </row>
    <row r="26" spans="1:12" ht="18">
      <c r="A26" s="1">
        <v>24</v>
      </c>
      <c r="B26" s="35" t="s">
        <v>96</v>
      </c>
      <c r="C26" s="1" t="s">
        <v>90</v>
      </c>
      <c r="D26" s="20" t="s">
        <v>18</v>
      </c>
      <c r="E26" s="21" t="s">
        <v>39</v>
      </c>
      <c r="F26" s="2"/>
      <c r="G26" s="2">
        <v>24</v>
      </c>
      <c r="H26" s="39">
        <v>7</v>
      </c>
      <c r="I26" s="2"/>
      <c r="J26" s="2">
        <f t="shared" si="2"/>
        <v>7</v>
      </c>
      <c r="K26" s="15">
        <f t="shared" si="3"/>
        <v>7</v>
      </c>
      <c r="L26" s="16">
        <v>2</v>
      </c>
    </row>
    <row r="27" spans="1:12" ht="18">
      <c r="A27" s="1">
        <v>25</v>
      </c>
      <c r="B27" s="35" t="s">
        <v>97</v>
      </c>
      <c r="C27" s="1" t="s">
        <v>90</v>
      </c>
      <c r="D27" s="20" t="s">
        <v>98</v>
      </c>
      <c r="E27" s="21" t="s">
        <v>99</v>
      </c>
      <c r="F27" s="2"/>
      <c r="G27" s="2">
        <v>18</v>
      </c>
      <c r="H27" s="39">
        <v>4</v>
      </c>
      <c r="I27" s="2"/>
      <c r="J27" s="2">
        <f t="shared" si="2"/>
        <v>5</v>
      </c>
      <c r="K27" s="15">
        <f t="shared" si="3"/>
        <v>5</v>
      </c>
      <c r="L27" s="16">
        <v>2</v>
      </c>
    </row>
    <row r="28" spans="1:12" ht="18">
      <c r="A28" s="1">
        <v>26</v>
      </c>
      <c r="B28" s="45" t="s">
        <v>133</v>
      </c>
      <c r="C28" s="30" t="s">
        <v>101</v>
      </c>
      <c r="D28" s="31" t="s">
        <v>10</v>
      </c>
      <c r="E28" s="32" t="s">
        <v>100</v>
      </c>
      <c r="F28" s="33"/>
      <c r="G28" s="2">
        <v>18</v>
      </c>
      <c r="H28" s="40">
        <v>2</v>
      </c>
      <c r="I28" s="2">
        <v>7</v>
      </c>
      <c r="J28" s="2">
        <f t="shared" si="2"/>
        <v>3</v>
      </c>
      <c r="K28" s="15">
        <f t="shared" si="3"/>
        <v>7</v>
      </c>
      <c r="L28" s="16">
        <v>2</v>
      </c>
    </row>
    <row r="29" spans="1:12" ht="18">
      <c r="A29" s="1">
        <v>27</v>
      </c>
      <c r="B29" s="23" t="s">
        <v>102</v>
      </c>
      <c r="C29" s="1" t="s">
        <v>103</v>
      </c>
      <c r="D29" s="20" t="s">
        <v>9</v>
      </c>
      <c r="E29" s="21" t="s">
        <v>7</v>
      </c>
      <c r="F29" s="2"/>
      <c r="G29" s="2">
        <v>22</v>
      </c>
      <c r="H29" s="39">
        <v>3</v>
      </c>
      <c r="I29" s="2">
        <v>6</v>
      </c>
      <c r="J29" s="2">
        <f t="shared" si="2"/>
        <v>4</v>
      </c>
      <c r="K29" s="15">
        <f t="shared" si="3"/>
        <v>6</v>
      </c>
      <c r="L29" s="16">
        <v>2</v>
      </c>
    </row>
    <row r="30" spans="1:12" ht="18">
      <c r="A30" s="1">
        <v>28</v>
      </c>
      <c r="B30" s="23" t="s">
        <v>104</v>
      </c>
      <c r="C30" s="1" t="s">
        <v>103</v>
      </c>
      <c r="D30" s="20" t="s">
        <v>105</v>
      </c>
      <c r="E30" s="21" t="s">
        <v>106</v>
      </c>
      <c r="F30" s="2"/>
      <c r="G30" s="2">
        <v>24</v>
      </c>
      <c r="H30" s="39">
        <v>4</v>
      </c>
      <c r="I30" s="2"/>
      <c r="J30" s="2">
        <f t="shared" si="2"/>
        <v>5</v>
      </c>
      <c r="K30" s="15">
        <f t="shared" si="3"/>
        <v>5</v>
      </c>
      <c r="L30" s="16">
        <v>2</v>
      </c>
    </row>
    <row r="31" spans="1:12" ht="18">
      <c r="A31" s="1">
        <v>29</v>
      </c>
      <c r="B31" s="23" t="s">
        <v>107</v>
      </c>
      <c r="C31" s="1" t="s">
        <v>103</v>
      </c>
      <c r="D31" s="20" t="s">
        <v>108</v>
      </c>
      <c r="E31" s="21" t="s">
        <v>39</v>
      </c>
      <c r="F31" s="2"/>
      <c r="G31" s="2">
        <v>22</v>
      </c>
      <c r="H31" s="39">
        <v>5</v>
      </c>
      <c r="I31" s="2"/>
      <c r="J31" s="2">
        <f t="shared" si="2"/>
        <v>6</v>
      </c>
      <c r="K31" s="15">
        <f t="shared" si="3"/>
        <v>6</v>
      </c>
      <c r="L31" s="16">
        <v>2</v>
      </c>
    </row>
    <row r="32" spans="1:12" ht="18">
      <c r="A32" s="1">
        <v>30</v>
      </c>
      <c r="B32" s="23" t="s">
        <v>109</v>
      </c>
      <c r="C32" s="1" t="s">
        <v>103</v>
      </c>
      <c r="D32" s="20" t="s">
        <v>110</v>
      </c>
      <c r="E32" s="21" t="s">
        <v>99</v>
      </c>
      <c r="F32" s="2"/>
      <c r="G32" s="2">
        <v>24</v>
      </c>
      <c r="H32" s="39">
        <v>5</v>
      </c>
      <c r="I32" s="2"/>
      <c r="J32" s="2">
        <f t="shared" si="2"/>
        <v>6</v>
      </c>
      <c r="K32" s="15">
        <f t="shared" si="3"/>
        <v>6</v>
      </c>
      <c r="L32" s="16">
        <v>2</v>
      </c>
    </row>
    <row r="33" spans="1:12" ht="18">
      <c r="A33" s="1">
        <v>31</v>
      </c>
      <c r="B33" s="23" t="s">
        <v>111</v>
      </c>
      <c r="C33" s="1" t="s">
        <v>103</v>
      </c>
      <c r="D33" s="20" t="s">
        <v>112</v>
      </c>
      <c r="E33" s="21" t="s">
        <v>113</v>
      </c>
      <c r="F33" s="2"/>
      <c r="G33" s="2">
        <v>24</v>
      </c>
      <c r="H33" s="39">
        <v>6</v>
      </c>
      <c r="I33" s="2"/>
      <c r="J33" s="2">
        <f t="shared" si="2"/>
        <v>7</v>
      </c>
      <c r="K33" s="15">
        <f t="shared" si="3"/>
        <v>7</v>
      </c>
      <c r="L33" s="16">
        <v>2</v>
      </c>
    </row>
    <row r="34" spans="1:12" ht="18">
      <c r="A34" s="1">
        <v>32</v>
      </c>
      <c r="B34" s="36" t="s">
        <v>114</v>
      </c>
      <c r="C34" s="25" t="s">
        <v>103</v>
      </c>
      <c r="D34" s="26" t="s">
        <v>115</v>
      </c>
      <c r="E34" s="27" t="s">
        <v>116</v>
      </c>
      <c r="F34" s="2"/>
      <c r="G34" s="22">
        <v>0</v>
      </c>
      <c r="H34" s="2"/>
      <c r="I34" s="2"/>
      <c r="J34" s="2">
        <f t="shared" si="2"/>
        <v>0</v>
      </c>
      <c r="K34" s="15">
        <f t="shared" si="3"/>
        <v>0</v>
      </c>
      <c r="L34" s="16">
        <v>2</v>
      </c>
    </row>
    <row r="35" spans="1:12" ht="18">
      <c r="A35" s="1">
        <v>33</v>
      </c>
      <c r="B35" s="23" t="s">
        <v>122</v>
      </c>
      <c r="C35" s="1" t="s">
        <v>119</v>
      </c>
      <c r="D35" s="20" t="s">
        <v>123</v>
      </c>
      <c r="E35" s="21" t="s">
        <v>124</v>
      </c>
      <c r="F35" s="2"/>
      <c r="G35" s="2">
        <v>20</v>
      </c>
      <c r="H35" s="39">
        <v>7</v>
      </c>
      <c r="I35" s="2"/>
      <c r="J35" s="2">
        <f t="shared" si="2"/>
        <v>7</v>
      </c>
      <c r="K35" s="15">
        <f t="shared" si="3"/>
        <v>7</v>
      </c>
      <c r="L35" s="16">
        <v>2</v>
      </c>
    </row>
    <row r="36" spans="1:12" ht="18">
      <c r="A36" s="1">
        <v>34</v>
      </c>
      <c r="B36" s="23" t="s">
        <v>117</v>
      </c>
      <c r="C36" s="1" t="s">
        <v>119</v>
      </c>
      <c r="D36" s="20" t="s">
        <v>118</v>
      </c>
      <c r="E36" s="21" t="s">
        <v>11</v>
      </c>
      <c r="F36" s="2"/>
      <c r="G36" s="2">
        <v>21</v>
      </c>
      <c r="H36" s="39">
        <v>3</v>
      </c>
      <c r="I36" s="2">
        <v>4</v>
      </c>
      <c r="J36" s="2">
        <f t="shared" si="2"/>
        <v>4</v>
      </c>
      <c r="K36" s="15">
        <f t="shared" si="3"/>
        <v>5</v>
      </c>
      <c r="L36" s="16">
        <v>2</v>
      </c>
    </row>
    <row r="37" spans="1:12" ht="18">
      <c r="A37" s="1">
        <v>35</v>
      </c>
      <c r="B37" s="23" t="s">
        <v>120</v>
      </c>
      <c r="C37" s="1" t="s">
        <v>119</v>
      </c>
      <c r="D37" s="20" t="s">
        <v>121</v>
      </c>
      <c r="E37" s="21" t="s">
        <v>11</v>
      </c>
      <c r="F37" s="2"/>
      <c r="G37" s="2">
        <v>22</v>
      </c>
      <c r="H37" s="39">
        <v>5</v>
      </c>
      <c r="I37" s="2"/>
      <c r="J37" s="2">
        <f t="shared" si="2"/>
        <v>6</v>
      </c>
      <c r="K37" s="15">
        <f t="shared" si="3"/>
        <v>6</v>
      </c>
      <c r="L37" s="16">
        <v>2</v>
      </c>
    </row>
    <row r="38" spans="1:12" ht="18">
      <c r="A38" s="1">
        <v>36</v>
      </c>
      <c r="B38" s="23" t="s">
        <v>125</v>
      </c>
      <c r="C38" s="1" t="s">
        <v>119</v>
      </c>
      <c r="D38" s="20" t="s">
        <v>41</v>
      </c>
      <c r="E38" s="21" t="s">
        <v>65</v>
      </c>
      <c r="F38" s="2"/>
      <c r="G38" s="2">
        <v>24</v>
      </c>
      <c r="H38" s="39">
        <v>4</v>
      </c>
      <c r="I38" s="2"/>
      <c r="J38" s="2">
        <f t="shared" si="2"/>
        <v>5</v>
      </c>
      <c r="K38" s="15">
        <f t="shared" si="3"/>
        <v>5</v>
      </c>
      <c r="L38" s="16">
        <v>2</v>
      </c>
    </row>
    <row r="39" spans="1:12" ht="18">
      <c r="A39" s="1">
        <v>37</v>
      </c>
      <c r="B39" s="35" t="s">
        <v>126</v>
      </c>
      <c r="C39" s="1" t="s">
        <v>129</v>
      </c>
      <c r="D39" s="20" t="s">
        <v>127</v>
      </c>
      <c r="E39" s="21" t="s">
        <v>128</v>
      </c>
      <c r="F39" s="2"/>
      <c r="G39" s="2">
        <v>23</v>
      </c>
      <c r="H39" s="39">
        <v>4</v>
      </c>
      <c r="I39" s="2"/>
      <c r="J39" s="2">
        <f t="shared" si="2"/>
        <v>5</v>
      </c>
      <c r="K39" s="15">
        <f t="shared" si="3"/>
        <v>5</v>
      </c>
      <c r="L39" s="16">
        <v>2</v>
      </c>
    </row>
    <row r="40" spans="1:12" ht="18">
      <c r="A40" s="1">
        <v>38</v>
      </c>
      <c r="B40" s="35" t="s">
        <v>130</v>
      </c>
      <c r="C40" s="1" t="s">
        <v>132</v>
      </c>
      <c r="D40" s="20" t="s">
        <v>10</v>
      </c>
      <c r="E40" s="21" t="s">
        <v>131</v>
      </c>
      <c r="F40" s="2"/>
      <c r="G40" s="2">
        <v>21</v>
      </c>
      <c r="H40" s="39">
        <v>4</v>
      </c>
      <c r="I40" s="2"/>
      <c r="J40" s="2">
        <f t="shared" si="2"/>
        <v>5</v>
      </c>
      <c r="K40" s="15">
        <f t="shared" si="3"/>
        <v>5</v>
      </c>
      <c r="L40" s="16">
        <v>2</v>
      </c>
    </row>
    <row r="41" spans="1:12" ht="18">
      <c r="A41" s="1">
        <v>39</v>
      </c>
      <c r="B41" s="36">
        <v>1106070148</v>
      </c>
      <c r="C41" s="25" t="s">
        <v>72</v>
      </c>
      <c r="D41" s="26" t="s">
        <v>10</v>
      </c>
      <c r="E41" s="27" t="s">
        <v>71</v>
      </c>
      <c r="F41" s="2"/>
      <c r="G41" s="22">
        <v>0</v>
      </c>
      <c r="H41" s="2"/>
      <c r="I41" s="2"/>
      <c r="J41" s="2">
        <f>ROUND((G41*0.15+H41*0.7),0)</f>
        <v>0</v>
      </c>
      <c r="K41" s="15">
        <f>ROUND(MAX((G41*0.15+H41*0.7),(G41*0.15+I41*0.7)),0)</f>
        <v>0</v>
      </c>
      <c r="L41" s="16">
        <v>2</v>
      </c>
    </row>
    <row r="42" spans="1:12" ht="18">
      <c r="A42" s="1">
        <v>40</v>
      </c>
      <c r="B42" s="23">
        <v>1106070208</v>
      </c>
      <c r="C42" s="1" t="s">
        <v>74</v>
      </c>
      <c r="D42" s="20" t="s">
        <v>41</v>
      </c>
      <c r="E42" s="21" t="s">
        <v>73</v>
      </c>
      <c r="F42" s="2"/>
      <c r="G42" s="2">
        <v>16</v>
      </c>
      <c r="H42" s="39">
        <v>7</v>
      </c>
      <c r="I42" s="2"/>
      <c r="J42" s="2">
        <f>ROUND((G42*0.15+H42*0.7),0)</f>
        <v>7</v>
      </c>
      <c r="K42" s="15">
        <f>ROUND(MAX((G42*0.15+H42*0.7),(G42*0.15+I42*0.7)),0)</f>
        <v>7</v>
      </c>
      <c r="L42" s="16">
        <v>2</v>
      </c>
    </row>
    <row r="43" spans="1:12" ht="18">
      <c r="A43" s="1">
        <v>41</v>
      </c>
      <c r="B43" s="23">
        <v>1301010223</v>
      </c>
      <c r="C43" s="1" t="s">
        <v>77</v>
      </c>
      <c r="D43" s="20" t="s">
        <v>75</v>
      </c>
      <c r="E43" s="21" t="s">
        <v>76</v>
      </c>
      <c r="F43" s="2"/>
      <c r="G43" s="2">
        <v>15</v>
      </c>
      <c r="H43" s="39">
        <v>7</v>
      </c>
      <c r="I43" s="2"/>
      <c r="J43" s="2">
        <f>ROUND((G43*0.15+H43*0.7),0)</f>
        <v>7</v>
      </c>
      <c r="K43" s="15">
        <f>ROUND(MAX((G43*0.15+H43*0.7),(G43*0.15+I43*0.7)),0)</f>
        <v>7</v>
      </c>
      <c r="L43" s="16">
        <v>2</v>
      </c>
    </row>
    <row r="44" spans="1:12" ht="18">
      <c r="A44" s="1">
        <v>42</v>
      </c>
      <c r="B44" s="23">
        <v>1301010224</v>
      </c>
      <c r="C44" s="1" t="s">
        <v>77</v>
      </c>
      <c r="D44" s="20" t="s">
        <v>78</v>
      </c>
      <c r="E44" s="21" t="s">
        <v>39</v>
      </c>
      <c r="F44" s="2"/>
      <c r="G44" s="2">
        <v>13</v>
      </c>
      <c r="H44" s="39">
        <v>8</v>
      </c>
      <c r="I44" s="2"/>
      <c r="J44" s="2">
        <f>ROUND((G44*0.15+H44*0.7),0)</f>
        <v>8</v>
      </c>
      <c r="K44" s="15">
        <f>ROUND(MAX((G44*0.15+H44*0.7),(G44*0.15+I44*0.7)),0)</f>
        <v>8</v>
      </c>
      <c r="L44" s="16">
        <v>2</v>
      </c>
    </row>
    <row r="45" spans="1:12" ht="18">
      <c r="A45" s="1">
        <v>43</v>
      </c>
      <c r="B45" s="23">
        <v>1301010427</v>
      </c>
      <c r="C45" s="1" t="s">
        <v>20</v>
      </c>
      <c r="D45" s="20" t="s">
        <v>79</v>
      </c>
      <c r="E45" s="21" t="s">
        <v>80</v>
      </c>
      <c r="F45" s="24"/>
      <c r="G45" s="24">
        <v>13</v>
      </c>
      <c r="H45" s="41">
        <v>5</v>
      </c>
      <c r="I45" s="24"/>
      <c r="J45" s="24">
        <f>ROUND((G45*0.15+H45*0.7),0)</f>
        <v>5</v>
      </c>
      <c r="K45" s="43">
        <f>ROUND(MAX((G45*0.15+H45*0.7),(G45*0.15+I45*0.7)),0)</f>
        <v>5</v>
      </c>
      <c r="L45" s="44">
        <v>2</v>
      </c>
    </row>
    <row r="46" spans="1:5" ht="17.25">
      <c r="A46" s="34"/>
      <c r="B46" s="34"/>
      <c r="C46" s="34"/>
      <c r="D46" s="34"/>
      <c r="E46" s="34"/>
    </row>
    <row r="47" spans="1:5" ht="17.25">
      <c r="A47" s="34"/>
      <c r="B47" s="34"/>
      <c r="C47" s="34"/>
      <c r="D47" s="34"/>
      <c r="E47" s="34"/>
    </row>
    <row r="48" spans="1:5" ht="17.25">
      <c r="A48" s="34"/>
      <c r="B48" s="34"/>
      <c r="C48" s="34"/>
      <c r="D48" s="34"/>
      <c r="E48" s="34"/>
    </row>
  </sheetData>
  <sheetProtection/>
  <protectedRanges>
    <protectedRange sqref="C3:C4" name="Range1_6"/>
    <protectedRange sqref="E3:E4" name="Range1_5"/>
  </protectedRanges>
  <autoFilter ref="A2:BT3"/>
  <mergeCells count="1">
    <mergeCell ref="A1:E1"/>
  </mergeCells>
  <printOptions/>
  <pageMargins left="0.25" right="0" top="1" bottom="1" header="0.5" footer="0.5"/>
  <pageSetup horizontalDpi="600" verticalDpi="600" orientation="portrait" paperSize="9" r:id="rId1"/>
  <headerFooter alignWithMargins="0">
    <oddHeader>&amp;C&amp;"Times New Roman,Regular"&amp;14ĐIỂM TỔNG KẾT LẦN 1 HỆ CAO ĐẲNG
MÔN: HÓA ĐẠI CƯƠNG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</cp:lastModifiedBy>
  <cp:lastPrinted>2015-05-07T04:54:44Z</cp:lastPrinted>
  <dcterms:created xsi:type="dcterms:W3CDTF">1996-10-14T23:33:28Z</dcterms:created>
  <dcterms:modified xsi:type="dcterms:W3CDTF">2015-05-18T07:57:17Z</dcterms:modified>
  <cp:category/>
  <cp:version/>
  <cp:contentType/>
  <cp:contentStatus/>
</cp:coreProperties>
</file>